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2130" yWindow="-315" windowWidth="20640" windowHeight="9345" tabRatio="572"/>
  </bookViews>
  <sheets>
    <sheet name="Стартовый мониторинг 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8" l="1"/>
  <c r="B60" i="8"/>
  <c r="B59" i="8"/>
  <c r="B65" i="8"/>
  <c r="B64" i="8"/>
  <c r="B63" i="8"/>
  <c r="B47" i="8" l="1"/>
  <c r="B44" i="8"/>
  <c r="B46" i="8"/>
  <c r="B45" i="8"/>
  <c r="B53" i="8" l="1"/>
  <c r="C45" i="8"/>
  <c r="B50" i="8"/>
  <c r="B51" i="8"/>
  <c r="B52" i="8"/>
  <c r="C44" i="8"/>
  <c r="D67" i="8"/>
  <c r="D68" i="8"/>
</calcChain>
</file>

<file path=xl/sharedStrings.xml><?xml version="1.0" encoding="utf-8"?>
<sst xmlns="http://schemas.openxmlformats.org/spreadsheetml/2006/main" count="86" uniqueCount="60">
  <si>
    <t>Оцените в процентном соотношении.</t>
  </si>
  <si>
    <t xml:space="preserve">1. Чьи интересы и ценности ставятся на первое место в данной образовательной среде? </t>
  </si>
  <si>
    <t>2. Кто к кому подстраивается в процессе взаимодействия?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</si>
  <si>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</si>
  <si>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3. Какая форма воспитания преимущественно осуществляется в данной образовательной среде?</t>
  </si>
  <si>
    <t>4. Практикуется ли в данной образовательной среде наказание ребенка?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</si>
  <si>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</si>
  <si>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5. Стимулируется ли в данной образовательной среде проявление ребенком какой-либо инициативы?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</si>
  <si>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</si>
  <si>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6. Находят ли какой-либо положительный отклик в данной образовательной среде те или иные творческие проявления ребенка?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</si>
  <si>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</si>
  <si>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</si>
  <si>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</si>
  <si>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</si>
  <si>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</si>
  <si>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</si>
  <si>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</si>
  <si>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</si>
  <si>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</si>
  <si>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</si>
  <si>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</si>
  <si>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</si>
  <si>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</si>
  <si>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</si>
  <si>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</si>
  <si>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</si>
  <si>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</si>
  <si>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</si>
  <si>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</si>
  <si>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</si>
  <si>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</si>
  <si>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</si>
  <si>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</si>
  <si>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</si>
  <si>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</si>
  <si>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</si>
  <si>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</si>
  <si>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</si>
  <si>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</si>
  <si>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</si>
  <si>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</si>
  <si>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</si>
  <si>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</si>
  <si>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</si>
  <si>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</si>
  <si>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</si>
  <si>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ОБЩАЯ</t>
  </si>
  <si>
    <t>Дифференцированная</t>
  </si>
  <si>
    <t>АДМИНИСТРАЦИЯ</t>
  </si>
  <si>
    <t>РОДИТЕЛИ</t>
  </si>
  <si>
    <t>РУКОВОДИТЕЛЬ/   ДИРЕКТОР</t>
  </si>
  <si>
    <t>Количество опрошенных</t>
  </si>
  <si>
    <t xml:space="preserve">Дата проведения мониторинга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</si>
  <si>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</si>
  <si>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</si>
  <si>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</si>
  <si>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</si>
  <si>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Баллы</t>
  </si>
  <si>
    <t xml:space="preserve">Баллы </t>
  </si>
  <si>
    <t>Образовательная 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</si>
</sst>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3" borderId="0" xfId="0" applyNumberFormat="1" applyFont="1" applyFill="1"/>
    <xf numFmtId="14" fontId="12" fillId="0" borderId="0" xfId="0" applyNumberFormat="1" applyFont="1" applyFill="1"/>
    <xf numFmtId="164" fontId="6" fillId="0" borderId="1" xfId="0" applyNumberFormat="1" applyFont="1" applyBorder="1"/>
    <xf numFmtId="164" fontId="0" fillId="0" borderId="0" xfId="0" applyNumberFormat="1"/>
    <xf numFmtId="2" fontId="3" fillId="4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'Стартовый мониторинг 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'Стартовый мониторинг '!$B$44:$B$47</c:f>
              <c:numCache>
                <c:formatCode>0.0</c:formatCode>
                <c:ptCount val="4"/>
                <c:pt idx="0">
                  <c:v>81.666666666666671</c:v>
                </c:pt>
                <c:pt idx="1">
                  <c:v>63.333333333333336</c:v>
                </c:pt>
                <c:pt idx="2">
                  <c:v>18.333333333333332</c:v>
                </c:pt>
                <c:pt idx="3">
                  <c:v>36.666666666666664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4325504"/>
        <c:axId val="194336640"/>
      </c:radarChart>
      <c:catAx>
        <c:axId val="1943255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94336640"/>
        <c:crosses val="autoZero"/>
        <c:auto val="1"/>
        <c:lblAlgn val="ctr"/>
        <c:lblOffset val="100"/>
        <c:noMultiLvlLbl val="0"/>
      </c:catAx>
      <c:valAx>
        <c:axId val="1943366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.0" sourceLinked="1"/>
        <c:majorTickMark val="none"/>
        <c:minorTickMark val="none"/>
        <c:tickLblPos val="nextTo"/>
        <c:crossAx val="19432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'Стартовый мониторинг 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'Стартовый мониторинг '!$B$50:$B$53</c:f>
              <c:numCache>
                <c:formatCode>0.0</c:formatCode>
                <c:ptCount val="4"/>
                <c:pt idx="0">
                  <c:v>11.611111111111111</c:v>
                </c:pt>
                <c:pt idx="1">
                  <c:v>51.722222222222229</c:v>
                </c:pt>
                <c:pt idx="2">
                  <c:v>29.944444444444443</c:v>
                </c:pt>
                <c:pt idx="3">
                  <c:v>6.7222222222222214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'Стартовый мониторинг '!$C$67:$D$67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'Стартовый мониторинг 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6016"/>
        <c:axId val="194188032"/>
      </c:scatterChart>
      <c:valAx>
        <c:axId val="17352601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4188032"/>
        <c:crosses val="autoZero"/>
        <c:crossBetween val="midCat"/>
      </c:valAx>
      <c:valAx>
        <c:axId val="19418803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52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'Стартовый мониторинг 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'!$B$76:$B$87</c:f>
              <c:numCache>
                <c:formatCode>General</c:formatCode>
                <c:ptCount val="12"/>
                <c:pt idx="0">
                  <c:v>8.3000000000000007</c:v>
                </c:pt>
                <c:pt idx="1">
                  <c:v>7.7</c:v>
                </c:pt>
                <c:pt idx="2">
                  <c:v>5.9</c:v>
                </c:pt>
                <c:pt idx="3">
                  <c:v>5.8</c:v>
                </c:pt>
                <c:pt idx="4">
                  <c:v>8.1999999999999993</c:v>
                </c:pt>
                <c:pt idx="5">
                  <c:v>7.6</c:v>
                </c:pt>
                <c:pt idx="6">
                  <c:v>5.9</c:v>
                </c:pt>
                <c:pt idx="7" formatCode="0.00">
                  <c:v>3.4</c:v>
                </c:pt>
                <c:pt idx="8">
                  <c:v>7</c:v>
                </c:pt>
                <c:pt idx="9">
                  <c:v>7.3</c:v>
                </c:pt>
                <c:pt idx="10">
                  <c:v>5.6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36800"/>
        <c:axId val="194238336"/>
      </c:radarChart>
      <c:catAx>
        <c:axId val="194236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4238336"/>
        <c:crosses val="autoZero"/>
        <c:auto val="1"/>
        <c:lblAlgn val="ctr"/>
        <c:lblOffset val="100"/>
        <c:noMultiLvlLbl val="0"/>
      </c:catAx>
      <c:valAx>
        <c:axId val="1942383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423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'!$B$111:$B$122</c:f>
              <c:numCache>
                <c:formatCode>General</c:formatCode>
                <c:ptCount val="12"/>
                <c:pt idx="0">
                  <c:v>7.04</c:v>
                </c:pt>
                <c:pt idx="1">
                  <c:v>5.6</c:v>
                </c:pt>
                <c:pt idx="2">
                  <c:v>5.72</c:v>
                </c:pt>
                <c:pt idx="3">
                  <c:v>4.8</c:v>
                </c:pt>
                <c:pt idx="4">
                  <c:v>8</c:v>
                </c:pt>
                <c:pt idx="5">
                  <c:v>11</c:v>
                </c:pt>
                <c:pt idx="6">
                  <c:v>4.95</c:v>
                </c:pt>
                <c:pt idx="7" formatCode="0.00">
                  <c:v>3.85</c:v>
                </c:pt>
                <c:pt idx="8">
                  <c:v>5.5</c:v>
                </c:pt>
                <c:pt idx="9">
                  <c:v>6.5</c:v>
                </c:pt>
                <c:pt idx="10">
                  <c:v>5.6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'!$C$111:$C$122</c:f>
              <c:numCache>
                <c:formatCode>General</c:formatCode>
                <c:ptCount val="12"/>
                <c:pt idx="0">
                  <c:v>12.2</c:v>
                </c:pt>
                <c:pt idx="1">
                  <c:v>8.5</c:v>
                </c:pt>
                <c:pt idx="2">
                  <c:v>5.6</c:v>
                </c:pt>
                <c:pt idx="3">
                  <c:v>5.4</c:v>
                </c:pt>
                <c:pt idx="4">
                  <c:v>9.1999999999999993</c:v>
                </c:pt>
                <c:pt idx="5">
                  <c:v>6.6</c:v>
                </c:pt>
                <c:pt idx="6">
                  <c:v>6.6</c:v>
                </c:pt>
                <c:pt idx="7" formatCode="0.00">
                  <c:v>3</c:v>
                </c:pt>
                <c:pt idx="8">
                  <c:v>8.4</c:v>
                </c:pt>
                <c:pt idx="9">
                  <c:v>7</c:v>
                </c:pt>
                <c:pt idx="10">
                  <c:v>5.6</c:v>
                </c:pt>
                <c:pt idx="11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'!$D$111:$D$122</c:f>
              <c:numCache>
                <c:formatCode>General</c:formatCode>
                <c:ptCount val="1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5.9</c:v>
                </c:pt>
                <c:pt idx="4">
                  <c:v>7.1</c:v>
                </c:pt>
                <c:pt idx="5">
                  <c:v>7.2</c:v>
                </c:pt>
                <c:pt idx="6">
                  <c:v>6</c:v>
                </c:pt>
                <c:pt idx="7" formatCode="0.00">
                  <c:v>3.4</c:v>
                </c:pt>
                <c:pt idx="8">
                  <c:v>8</c:v>
                </c:pt>
                <c:pt idx="9">
                  <c:v>8.1</c:v>
                </c:pt>
                <c:pt idx="10">
                  <c:v>5.6</c:v>
                </c:pt>
                <c:pt idx="11">
                  <c:v>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'!$E$111:$E$122</c:f>
              <c:numCache>
                <c:formatCode>General</c:formatCode>
                <c:ptCount val="12"/>
                <c:pt idx="0">
                  <c:v>7.7</c:v>
                </c:pt>
                <c:pt idx="1">
                  <c:v>9.1</c:v>
                </c:pt>
                <c:pt idx="2">
                  <c:v>6.6</c:v>
                </c:pt>
                <c:pt idx="3">
                  <c:v>7.1</c:v>
                </c:pt>
                <c:pt idx="4">
                  <c:v>8.4</c:v>
                </c:pt>
                <c:pt idx="5">
                  <c:v>5.5</c:v>
                </c:pt>
                <c:pt idx="6">
                  <c:v>6.2</c:v>
                </c:pt>
                <c:pt idx="7" formatCode="0.00">
                  <c:v>3.5</c:v>
                </c:pt>
                <c:pt idx="8">
                  <c:v>6.3</c:v>
                </c:pt>
                <c:pt idx="9">
                  <c:v>7.6</c:v>
                </c:pt>
                <c:pt idx="10">
                  <c:v>5.2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62528"/>
        <c:axId val="195864064"/>
      </c:radarChart>
      <c:catAx>
        <c:axId val="1958625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5864064"/>
        <c:crosses val="autoZero"/>
        <c:auto val="1"/>
        <c:lblAlgn val="ctr"/>
        <c:lblOffset val="100"/>
        <c:noMultiLvlLbl val="0"/>
      </c:catAx>
      <c:valAx>
        <c:axId val="1958640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586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'Стартовый мониторинг 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'Стартовый мониторинг '!$B$44:$B$47</c:f>
              <c:numCache>
                <c:formatCode>0.0</c:formatCode>
                <c:ptCount val="4"/>
                <c:pt idx="0">
                  <c:v>81.666666666666671</c:v>
                </c:pt>
                <c:pt idx="1">
                  <c:v>63.333333333333336</c:v>
                </c:pt>
                <c:pt idx="2">
                  <c:v>18.333333333333332</c:v>
                </c:pt>
                <c:pt idx="3">
                  <c:v>36.666666666666664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5880448"/>
        <c:axId val="195881984"/>
      </c:radarChart>
      <c:catAx>
        <c:axId val="1958804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95881984"/>
        <c:crosses val="autoZero"/>
        <c:auto val="1"/>
        <c:lblAlgn val="ctr"/>
        <c:lblOffset val="100"/>
        <c:noMultiLvlLbl val="0"/>
      </c:catAx>
      <c:valAx>
        <c:axId val="19588198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.0" sourceLinked="1"/>
        <c:majorTickMark val="none"/>
        <c:minorTickMark val="none"/>
        <c:tickLblPos val="nextTo"/>
        <c:crossAx val="19588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'!$B$111:$B$122</c:f>
              <c:numCache>
                <c:formatCode>General</c:formatCode>
                <c:ptCount val="12"/>
                <c:pt idx="0">
                  <c:v>7.04</c:v>
                </c:pt>
                <c:pt idx="1">
                  <c:v>5.6</c:v>
                </c:pt>
                <c:pt idx="2">
                  <c:v>5.72</c:v>
                </c:pt>
                <c:pt idx="3">
                  <c:v>4.8</c:v>
                </c:pt>
                <c:pt idx="4">
                  <c:v>8</c:v>
                </c:pt>
                <c:pt idx="5">
                  <c:v>11</c:v>
                </c:pt>
                <c:pt idx="6">
                  <c:v>4.95</c:v>
                </c:pt>
                <c:pt idx="7" formatCode="0.00">
                  <c:v>3.85</c:v>
                </c:pt>
                <c:pt idx="8">
                  <c:v>5.5</c:v>
                </c:pt>
                <c:pt idx="9">
                  <c:v>6.5</c:v>
                </c:pt>
                <c:pt idx="10">
                  <c:v>5.6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'!$C$111:$C$122</c:f>
              <c:numCache>
                <c:formatCode>General</c:formatCode>
                <c:ptCount val="12"/>
                <c:pt idx="0">
                  <c:v>12.2</c:v>
                </c:pt>
                <c:pt idx="1">
                  <c:v>8.5</c:v>
                </c:pt>
                <c:pt idx="2">
                  <c:v>5.6</c:v>
                </c:pt>
                <c:pt idx="3">
                  <c:v>5.4</c:v>
                </c:pt>
                <c:pt idx="4">
                  <c:v>9.1999999999999993</c:v>
                </c:pt>
                <c:pt idx="5">
                  <c:v>6.6</c:v>
                </c:pt>
                <c:pt idx="6">
                  <c:v>6.6</c:v>
                </c:pt>
                <c:pt idx="7" formatCode="0.00">
                  <c:v>3</c:v>
                </c:pt>
                <c:pt idx="8">
                  <c:v>8.4</c:v>
                </c:pt>
                <c:pt idx="9">
                  <c:v>7</c:v>
                </c:pt>
                <c:pt idx="10">
                  <c:v>5.6</c:v>
                </c:pt>
                <c:pt idx="11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'!$D$111:$D$122</c:f>
              <c:numCache>
                <c:formatCode>General</c:formatCode>
                <c:ptCount val="1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5.9</c:v>
                </c:pt>
                <c:pt idx="4">
                  <c:v>7.1</c:v>
                </c:pt>
                <c:pt idx="5">
                  <c:v>7.2</c:v>
                </c:pt>
                <c:pt idx="6">
                  <c:v>6</c:v>
                </c:pt>
                <c:pt idx="7" formatCode="0.00">
                  <c:v>3.4</c:v>
                </c:pt>
                <c:pt idx="8">
                  <c:v>8</c:v>
                </c:pt>
                <c:pt idx="9">
                  <c:v>8.1</c:v>
                </c:pt>
                <c:pt idx="10">
                  <c:v>5.6</c:v>
                </c:pt>
                <c:pt idx="11">
                  <c:v>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'!$E$111:$E$122</c:f>
              <c:numCache>
                <c:formatCode>General</c:formatCode>
                <c:ptCount val="12"/>
                <c:pt idx="0">
                  <c:v>7.7</c:v>
                </c:pt>
                <c:pt idx="1">
                  <c:v>9.1</c:v>
                </c:pt>
                <c:pt idx="2">
                  <c:v>6.6</c:v>
                </c:pt>
                <c:pt idx="3">
                  <c:v>7.1</c:v>
                </c:pt>
                <c:pt idx="4">
                  <c:v>8.4</c:v>
                </c:pt>
                <c:pt idx="5">
                  <c:v>5.5</c:v>
                </c:pt>
                <c:pt idx="6">
                  <c:v>6.2</c:v>
                </c:pt>
                <c:pt idx="7" formatCode="0.00">
                  <c:v>3.5</c:v>
                </c:pt>
                <c:pt idx="8">
                  <c:v>6.3</c:v>
                </c:pt>
                <c:pt idx="9">
                  <c:v>7.6</c:v>
                </c:pt>
                <c:pt idx="10">
                  <c:v>5.2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10432"/>
        <c:axId val="195811968"/>
      </c:radarChart>
      <c:catAx>
        <c:axId val="195810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5811968"/>
        <c:crosses val="autoZero"/>
        <c:auto val="1"/>
        <c:lblAlgn val="ctr"/>
        <c:lblOffset val="100"/>
        <c:noMultiLvlLbl val="0"/>
      </c:catAx>
      <c:valAx>
        <c:axId val="1958119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58104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226899</xdr:colOff>
      <xdr:row>18</xdr:row>
      <xdr:rowOff>174852</xdr:rowOff>
    </xdr:from>
    <xdr:to>
      <xdr:col>1</xdr:col>
      <xdr:colOff>2183605</xdr:colOff>
      <xdr:row>42</xdr:row>
      <xdr:rowOff>78201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3581400</xdr:colOff>
      <xdr:row>129</xdr:row>
      <xdr:rowOff>190500</xdr:rowOff>
    </xdr:from>
    <xdr:to>
      <xdr:col>5</xdr:col>
      <xdr:colOff>628650</xdr:colOff>
      <xdr:row>174</xdr:row>
      <xdr:rowOff>35340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16" zoomScale="70" zoomScaleNormal="70" workbookViewId="0">
      <selection activeCell="C17" sqref="C17"/>
    </sheetView>
  </sheetViews>
  <sheetFormatPr defaultColWidth="8.85546875" defaultRowHeight="15" x14ac:dyDescent="0.25"/>
  <cols>
    <col min="1" max="1" width="85" style="3" customWidth="1"/>
    <col min="2" max="2" width="33.42578125" bestFit="1" customWidth="1"/>
    <col min="3" max="3" width="36.425781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4" t="s">
        <v>52</v>
      </c>
      <c r="B1" s="25">
        <v>44623</v>
      </c>
    </row>
    <row r="2" spans="1:5" ht="20.25" x14ac:dyDescent="0.3">
      <c r="A2" s="24" t="s">
        <v>59</v>
      </c>
      <c r="B2" s="26"/>
    </row>
    <row r="3" spans="1:5" ht="20.45" x14ac:dyDescent="0.45">
      <c r="A3" s="24"/>
      <c r="B3" s="26"/>
    </row>
    <row r="4" spans="1:5" ht="18.75" x14ac:dyDescent="0.3">
      <c r="D4" s="30" t="s">
        <v>20</v>
      </c>
      <c r="E4" s="30"/>
    </row>
    <row r="5" spans="1:5" ht="18.75" x14ac:dyDescent="0.3">
      <c r="A5" s="4" t="s">
        <v>0</v>
      </c>
      <c r="B5" s="31" t="s">
        <v>19</v>
      </c>
      <c r="C5" s="31"/>
      <c r="D5" s="32" t="s">
        <v>19</v>
      </c>
      <c r="E5" s="32"/>
    </row>
    <row r="6" spans="1:5" ht="37.5" x14ac:dyDescent="0.3">
      <c r="A6" s="5" t="s">
        <v>1</v>
      </c>
      <c r="B6" s="7" t="s">
        <v>13</v>
      </c>
      <c r="C6" s="7" t="s">
        <v>14</v>
      </c>
      <c r="D6" s="9" t="s">
        <v>13</v>
      </c>
      <c r="E6" s="9" t="s">
        <v>14</v>
      </c>
    </row>
    <row r="7" spans="1:5" ht="112.5" x14ac:dyDescent="0.25">
      <c r="A7" s="6" t="s">
        <v>11</v>
      </c>
      <c r="B7" s="8">
        <v>30</v>
      </c>
      <c r="C7" s="8">
        <v>70</v>
      </c>
      <c r="D7" s="10">
        <v>50</v>
      </c>
      <c r="E7" s="10">
        <v>50</v>
      </c>
    </row>
    <row r="8" spans="1:5" ht="18.75" x14ac:dyDescent="0.25">
      <c r="A8" s="5" t="s">
        <v>2</v>
      </c>
      <c r="B8" s="7" t="s">
        <v>56</v>
      </c>
      <c r="C8" s="7" t="s">
        <v>53</v>
      </c>
      <c r="D8" s="33" t="s">
        <v>21</v>
      </c>
      <c r="E8" s="34"/>
    </row>
    <row r="9" spans="1:5" ht="150" x14ac:dyDescent="0.25">
      <c r="A9" s="6" t="s">
        <v>3</v>
      </c>
      <c r="B9" s="8">
        <v>40</v>
      </c>
      <c r="C9" s="8">
        <v>60</v>
      </c>
      <c r="D9" s="2"/>
    </row>
    <row r="10" spans="1:5" ht="37.5" x14ac:dyDescent="0.25">
      <c r="A10" s="5" t="s">
        <v>4</v>
      </c>
      <c r="B10" s="7" t="s">
        <v>15</v>
      </c>
      <c r="C10" s="7" t="s">
        <v>16</v>
      </c>
      <c r="D10" s="1"/>
    </row>
    <row r="11" spans="1:5" ht="112.5" x14ac:dyDescent="0.25">
      <c r="A11" s="6" t="s">
        <v>12</v>
      </c>
      <c r="B11" s="8">
        <v>40</v>
      </c>
      <c r="C11" s="8">
        <v>60</v>
      </c>
    </row>
    <row r="12" spans="1:5" ht="22.5" customHeight="1" x14ac:dyDescent="0.25">
      <c r="A12" s="5" t="s">
        <v>5</v>
      </c>
      <c r="B12" s="7" t="s">
        <v>17</v>
      </c>
      <c r="C12" s="7" t="s">
        <v>18</v>
      </c>
    </row>
    <row r="13" spans="1:5" ht="112.5" x14ac:dyDescent="0.25">
      <c r="A13" s="6" t="s">
        <v>6</v>
      </c>
      <c r="B13" s="8">
        <v>10</v>
      </c>
      <c r="C13" s="8">
        <v>90</v>
      </c>
    </row>
    <row r="14" spans="1:5" ht="37.5" x14ac:dyDescent="0.25">
      <c r="A14" s="5" t="s">
        <v>7</v>
      </c>
      <c r="B14" s="7" t="s">
        <v>17</v>
      </c>
      <c r="C14" s="7" t="s">
        <v>18</v>
      </c>
    </row>
    <row r="15" spans="1:5" ht="150" x14ac:dyDescent="0.25">
      <c r="A15" s="6" t="s">
        <v>8</v>
      </c>
      <c r="B15" s="8">
        <v>70</v>
      </c>
      <c r="C15" s="8">
        <v>30</v>
      </c>
    </row>
    <row r="16" spans="1:5" ht="37.5" x14ac:dyDescent="0.25">
      <c r="A16" s="5" t="s">
        <v>9</v>
      </c>
      <c r="B16" s="7" t="s">
        <v>17</v>
      </c>
      <c r="C16" s="7" t="s">
        <v>18</v>
      </c>
    </row>
    <row r="17" spans="1:3" ht="131.25" x14ac:dyDescent="0.25">
      <c r="A17" s="6" t="s">
        <v>10</v>
      </c>
      <c r="B17" s="8">
        <v>85</v>
      </c>
      <c r="C17" s="8">
        <v>15</v>
      </c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  <c r="D37" s="11"/>
    </row>
    <row r="38" spans="1:4" x14ac:dyDescent="0.25">
      <c r="C38" s="12"/>
    </row>
    <row r="39" spans="1:4" x14ac:dyDescent="0.25">
      <c r="C39" s="12"/>
    </row>
    <row r="41" spans="1:4" x14ac:dyDescent="0.25">
      <c r="A41" s="3" t="s">
        <v>29</v>
      </c>
    </row>
    <row r="44" spans="1:4" ht="18.75" x14ac:dyDescent="0.3">
      <c r="A44" s="13" t="s">
        <v>24</v>
      </c>
      <c r="B44" s="27">
        <f>(C13+B15+B17)/3</f>
        <v>81.666666666666671</v>
      </c>
      <c r="C44" s="28">
        <f>B44+B46</f>
        <v>100</v>
      </c>
    </row>
    <row r="45" spans="1:4" ht="18.75" x14ac:dyDescent="0.3">
      <c r="A45" s="13" t="s">
        <v>23</v>
      </c>
      <c r="B45" s="27">
        <f>(C7+C9+C11)/3</f>
        <v>63.333333333333336</v>
      </c>
      <c r="C45" s="28">
        <f>B45+B47</f>
        <v>100</v>
      </c>
    </row>
    <row r="46" spans="1:4" ht="18.75" x14ac:dyDescent="0.3">
      <c r="A46" s="13" t="s">
        <v>25</v>
      </c>
      <c r="B46" s="27">
        <f>(B13+C15+C17)/3</f>
        <v>18.333333333333332</v>
      </c>
    </row>
    <row r="47" spans="1:4" ht="18.75" x14ac:dyDescent="0.3">
      <c r="A47" s="13" t="s">
        <v>22</v>
      </c>
      <c r="B47" s="27">
        <f>(B7+B9+B11)/3</f>
        <v>36.666666666666664</v>
      </c>
    </row>
    <row r="50" spans="1:2" ht="18.75" x14ac:dyDescent="0.3">
      <c r="A50" s="13" t="s">
        <v>30</v>
      </c>
      <c r="B50" s="27">
        <f>B45*B46/100</f>
        <v>11.611111111111111</v>
      </c>
    </row>
    <row r="51" spans="1:2" ht="18.75" x14ac:dyDescent="0.3">
      <c r="A51" s="13" t="s">
        <v>26</v>
      </c>
      <c r="B51" s="27">
        <f>B45*B44/100</f>
        <v>51.722222222222229</v>
      </c>
    </row>
    <row r="52" spans="1:2" ht="18.75" x14ac:dyDescent="0.3">
      <c r="A52" s="13" t="s">
        <v>27</v>
      </c>
      <c r="B52" s="27">
        <f>B47*B44/100</f>
        <v>29.944444444444443</v>
      </c>
    </row>
    <row r="53" spans="1:2" ht="18.75" x14ac:dyDescent="0.3">
      <c r="A53" s="13" t="s">
        <v>28</v>
      </c>
      <c r="B53" s="27">
        <f>B47*B46/100</f>
        <v>6.7222222222222214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1</v>
      </c>
    </row>
    <row r="65" spans="1:4" x14ac:dyDescent="0.25">
      <c r="A65" s="3">
        <v>6</v>
      </c>
      <c r="B65">
        <f>IF(B17&gt;50,1,-1)</f>
        <v>1</v>
      </c>
    </row>
    <row r="67" spans="1:4" x14ac:dyDescent="0.25">
      <c r="B67" t="s">
        <v>32</v>
      </c>
      <c r="C67">
        <v>0</v>
      </c>
      <c r="D67">
        <f>SUM(B59:B61)</f>
        <v>3</v>
      </c>
    </row>
    <row r="68" spans="1:4" x14ac:dyDescent="0.25">
      <c r="B68" t="s">
        <v>31</v>
      </c>
      <c r="C68">
        <v>0</v>
      </c>
      <c r="D68">
        <f>SUM(B63:B65)</f>
        <v>3</v>
      </c>
    </row>
    <row r="71" spans="1:4" ht="18.75" x14ac:dyDescent="0.25">
      <c r="A71" s="14" t="s">
        <v>33</v>
      </c>
    </row>
    <row r="73" spans="1:4" ht="15.75" x14ac:dyDescent="0.25">
      <c r="A73" s="15" t="s">
        <v>34</v>
      </c>
      <c r="B73" s="16" t="s">
        <v>58</v>
      </c>
    </row>
    <row r="74" spans="1:4" ht="20.25" x14ac:dyDescent="0.25">
      <c r="A74" s="19" t="s">
        <v>46</v>
      </c>
    </row>
    <row r="76" spans="1:4" ht="23.25" x14ac:dyDescent="0.3">
      <c r="A76" s="17" t="s">
        <v>35</v>
      </c>
      <c r="B76" s="18">
        <v>8.3000000000000007</v>
      </c>
    </row>
    <row r="77" spans="1:4" ht="23.25" x14ac:dyDescent="0.3">
      <c r="A77" s="17" t="s">
        <v>36</v>
      </c>
      <c r="B77" s="18">
        <v>7.7</v>
      </c>
    </row>
    <row r="78" spans="1:4" ht="23.25" x14ac:dyDescent="0.3">
      <c r="A78" s="17" t="s">
        <v>37</v>
      </c>
      <c r="B78" s="18">
        <v>5.9</v>
      </c>
    </row>
    <row r="79" spans="1:4" ht="23.25" x14ac:dyDescent="0.3">
      <c r="A79" s="17" t="s">
        <v>38</v>
      </c>
      <c r="B79" s="18">
        <v>5.8</v>
      </c>
    </row>
    <row r="80" spans="1:4" ht="23.25" x14ac:dyDescent="0.3">
      <c r="A80" s="17" t="s">
        <v>39</v>
      </c>
      <c r="B80" s="18">
        <v>8.1999999999999993</v>
      </c>
    </row>
    <row r="81" spans="1:2" ht="23.25" x14ac:dyDescent="0.3">
      <c r="A81" s="17" t="s">
        <v>40</v>
      </c>
      <c r="B81" s="18">
        <v>7.6</v>
      </c>
    </row>
    <row r="82" spans="1:2" ht="23.25" x14ac:dyDescent="0.3">
      <c r="A82" s="17" t="s">
        <v>41</v>
      </c>
      <c r="B82" s="18">
        <v>5.9</v>
      </c>
    </row>
    <row r="83" spans="1:2" ht="23.25" x14ac:dyDescent="0.3">
      <c r="A83" s="17" t="s">
        <v>24</v>
      </c>
      <c r="B83" s="29">
        <v>3.4</v>
      </c>
    </row>
    <row r="84" spans="1:2" ht="23.25" x14ac:dyDescent="0.3">
      <c r="A84" s="17" t="s">
        <v>42</v>
      </c>
      <c r="B84" s="18">
        <v>7</v>
      </c>
    </row>
    <row r="85" spans="1:2" ht="23.25" x14ac:dyDescent="0.3">
      <c r="A85" s="17" t="s">
        <v>43</v>
      </c>
      <c r="B85" s="18">
        <v>7.3</v>
      </c>
    </row>
    <row r="86" spans="1:2" ht="23.25" x14ac:dyDescent="0.3">
      <c r="A86" s="17" t="s">
        <v>44</v>
      </c>
      <c r="B86" s="18">
        <v>5.6</v>
      </c>
    </row>
    <row r="87" spans="1:2" ht="23.25" x14ac:dyDescent="0.3">
      <c r="A87" s="17" t="s">
        <v>45</v>
      </c>
      <c r="B87" s="18">
        <v>5</v>
      </c>
    </row>
    <row r="102" spans="1:6" ht="18.75" x14ac:dyDescent="0.25">
      <c r="A102" s="14" t="s">
        <v>33</v>
      </c>
    </row>
    <row r="104" spans="1:6" ht="15.75" x14ac:dyDescent="0.25">
      <c r="A104" s="15"/>
      <c r="B104" s="16"/>
    </row>
    <row r="105" spans="1:6" ht="22.5" x14ac:dyDescent="0.25">
      <c r="A105" s="20" t="s">
        <v>47</v>
      </c>
    </row>
    <row r="107" spans="1:6" ht="15.75" x14ac:dyDescent="0.25">
      <c r="A107" s="15" t="s">
        <v>34</v>
      </c>
      <c r="B107" s="16" t="s">
        <v>57</v>
      </c>
      <c r="C107" s="16" t="s">
        <v>58</v>
      </c>
      <c r="D107" s="16" t="s">
        <v>58</v>
      </c>
      <c r="E107" s="16" t="s">
        <v>58</v>
      </c>
      <c r="F107" s="16" t="s">
        <v>58</v>
      </c>
    </row>
    <row r="109" spans="1:6" ht="40.5" x14ac:dyDescent="0.25">
      <c r="B109" s="19" t="s">
        <v>50</v>
      </c>
      <c r="C109" s="19" t="s">
        <v>48</v>
      </c>
      <c r="D109" s="19" t="s">
        <v>54</v>
      </c>
      <c r="E109" s="19" t="s">
        <v>49</v>
      </c>
      <c r="F109" s="21" t="s">
        <v>55</v>
      </c>
    </row>
    <row r="110" spans="1:6" ht="20.25" x14ac:dyDescent="0.25">
      <c r="A110" s="23" t="s">
        <v>51</v>
      </c>
      <c r="B110" s="19">
        <v>0</v>
      </c>
      <c r="C110" s="19">
        <v>0</v>
      </c>
      <c r="D110" s="19">
        <v>0</v>
      </c>
      <c r="E110" s="19">
        <v>0</v>
      </c>
      <c r="F110" s="21">
        <v>0</v>
      </c>
    </row>
    <row r="111" spans="1:6" ht="23.25" x14ac:dyDescent="0.3">
      <c r="A111" s="17" t="s">
        <v>35</v>
      </c>
      <c r="B111" s="18">
        <v>7.04</v>
      </c>
      <c r="C111" s="18">
        <v>12.2</v>
      </c>
      <c r="D111" s="18">
        <v>6.4</v>
      </c>
      <c r="E111" s="18">
        <v>7.7</v>
      </c>
      <c r="F111" s="18">
        <v>0</v>
      </c>
    </row>
    <row r="112" spans="1:6" ht="23.25" x14ac:dyDescent="0.3">
      <c r="A112" s="17" t="s">
        <v>36</v>
      </c>
      <c r="B112" s="18">
        <v>5.6</v>
      </c>
      <c r="C112" s="18">
        <v>8.5</v>
      </c>
      <c r="D112" s="18">
        <v>7.6</v>
      </c>
      <c r="E112" s="18">
        <v>9.1</v>
      </c>
      <c r="F112" s="18">
        <v>0</v>
      </c>
    </row>
    <row r="113" spans="1:9" ht="23.25" x14ac:dyDescent="0.3">
      <c r="A113" s="17" t="s">
        <v>37</v>
      </c>
      <c r="B113" s="18">
        <v>5.72</v>
      </c>
      <c r="C113" s="18">
        <v>5.6</v>
      </c>
      <c r="D113" s="18">
        <v>5.5</v>
      </c>
      <c r="E113" s="18">
        <v>6.6</v>
      </c>
      <c r="F113" s="18">
        <v>0</v>
      </c>
      <c r="I113" s="22"/>
    </row>
    <row r="114" spans="1:9" ht="23.25" x14ac:dyDescent="0.3">
      <c r="A114" s="17" t="s">
        <v>38</v>
      </c>
      <c r="B114" s="18">
        <v>4.8</v>
      </c>
      <c r="C114" s="18">
        <v>5.4</v>
      </c>
      <c r="D114" s="18">
        <v>5.9</v>
      </c>
      <c r="E114" s="18">
        <v>7.1</v>
      </c>
      <c r="F114" s="18">
        <v>0</v>
      </c>
    </row>
    <row r="115" spans="1:9" ht="23.25" x14ac:dyDescent="0.3">
      <c r="A115" s="17" t="s">
        <v>39</v>
      </c>
      <c r="B115" s="18">
        <v>8</v>
      </c>
      <c r="C115" s="18">
        <v>9.1999999999999993</v>
      </c>
      <c r="D115" s="18">
        <v>7.1</v>
      </c>
      <c r="E115" s="18">
        <v>8.4</v>
      </c>
      <c r="F115" s="18">
        <v>0</v>
      </c>
    </row>
    <row r="116" spans="1:9" ht="23.25" x14ac:dyDescent="0.3">
      <c r="A116" s="17" t="s">
        <v>40</v>
      </c>
      <c r="B116" s="18">
        <v>11</v>
      </c>
      <c r="C116" s="18">
        <v>6.6</v>
      </c>
      <c r="D116" s="18">
        <v>7.2</v>
      </c>
      <c r="E116" s="18">
        <v>5.5</v>
      </c>
      <c r="F116" s="18">
        <v>0</v>
      </c>
    </row>
    <row r="117" spans="1:9" ht="23.25" x14ac:dyDescent="0.3">
      <c r="A117" s="17" t="s">
        <v>41</v>
      </c>
      <c r="B117" s="18">
        <v>4.95</v>
      </c>
      <c r="C117" s="18">
        <v>6.6</v>
      </c>
      <c r="D117" s="18">
        <v>6</v>
      </c>
      <c r="E117" s="18">
        <v>6.2</v>
      </c>
      <c r="F117" s="18">
        <v>0</v>
      </c>
    </row>
    <row r="118" spans="1:9" ht="23.25" x14ac:dyDescent="0.3">
      <c r="A118" s="17" t="s">
        <v>24</v>
      </c>
      <c r="B118" s="29">
        <v>3.85</v>
      </c>
      <c r="C118" s="29">
        <v>3</v>
      </c>
      <c r="D118" s="29">
        <v>3.4</v>
      </c>
      <c r="E118" s="29">
        <v>3.5</v>
      </c>
      <c r="F118" s="18">
        <v>0</v>
      </c>
    </row>
    <row r="119" spans="1:9" ht="23.25" x14ac:dyDescent="0.3">
      <c r="A119" s="17" t="s">
        <v>42</v>
      </c>
      <c r="B119" s="18">
        <v>5.5</v>
      </c>
      <c r="C119" s="18">
        <v>8.4</v>
      </c>
      <c r="D119" s="18">
        <v>8</v>
      </c>
      <c r="E119" s="18">
        <v>6.3</v>
      </c>
      <c r="F119" s="18">
        <v>0</v>
      </c>
    </row>
    <row r="120" spans="1:9" ht="23.25" x14ac:dyDescent="0.3">
      <c r="A120" s="17" t="s">
        <v>43</v>
      </c>
      <c r="B120" s="18">
        <v>6.5</v>
      </c>
      <c r="C120" s="18">
        <v>7</v>
      </c>
      <c r="D120" s="18">
        <v>8.1</v>
      </c>
      <c r="E120" s="18">
        <v>7.6</v>
      </c>
      <c r="F120" s="18">
        <v>0</v>
      </c>
    </row>
    <row r="121" spans="1:9" ht="23.25" x14ac:dyDescent="0.3">
      <c r="A121" s="17" t="s">
        <v>44</v>
      </c>
      <c r="B121" s="18">
        <v>5.6</v>
      </c>
      <c r="C121" s="18">
        <v>5.6</v>
      </c>
      <c r="D121" s="18">
        <v>5.6</v>
      </c>
      <c r="E121" s="18">
        <v>5.2</v>
      </c>
      <c r="F121" s="18">
        <v>0</v>
      </c>
    </row>
    <row r="122" spans="1:9" ht="23.25" x14ac:dyDescent="0.3">
      <c r="A122" s="17" t="s">
        <v>45</v>
      </c>
      <c r="B122" s="18">
        <v>5.2</v>
      </c>
      <c r="C122" s="18">
        <v>4.4000000000000004</v>
      </c>
      <c r="D122" s="18">
        <v>6.2</v>
      </c>
      <c r="E122" s="18">
        <v>5.2</v>
      </c>
      <c r="F122" s="18">
        <v>0</v>
      </c>
    </row>
  </sheetData>
  <mergeCells count="4">
    <mergeCell ref="D4:E4"/>
    <mergeCell ref="B5:C5"/>
    <mergeCell ref="D5:E5"/>
    <mergeCell ref="D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Стартовый мониторинг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5565</cp:lastModifiedBy>
  <cp:lastPrinted>2013-12-23T09:49:29Z</cp:lastPrinted>
  <dcterms:created xsi:type="dcterms:W3CDTF">2013-12-23T07:56:56Z</dcterms:created>
  <dcterms:modified xsi:type="dcterms:W3CDTF">2022-03-24T06:56:14Z</dcterms:modified>
</cp:coreProperties>
</file>